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405" windowWidth="13260" windowHeight="522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/>
  <c r="M48" i="1"/>
  <c r="M53" i="1"/>
  <c r="N24" i="1"/>
  <c r="N35" i="1"/>
  <c r="N48" i="1"/>
  <c r="N53" i="1"/>
  <c r="O24" i="1"/>
  <c r="O35" i="1" s="1"/>
  <c r="O48" i="1"/>
  <c r="O53" i="1" s="1"/>
  <c r="P24" i="1"/>
  <c r="P35" i="1" s="1"/>
  <c r="P54" i="1" s="1"/>
  <c r="P48" i="1"/>
  <c r="P53" i="1"/>
  <c r="Q24" i="1"/>
  <c r="Q35" i="1"/>
  <c r="Q48" i="1"/>
  <c r="Q53" i="1" s="1"/>
  <c r="L54" i="1" l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<sst xmlns="http://schemas.openxmlformats.org/spreadsheetml/2006/main" count="402" uniqueCount="399">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</sst>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A22" zoomScale="75" workbookViewId="0">
      <selection activeCell="L59" sqref="L59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FS163_CFA_2016_M07</v>
      </c>
    </row>
    <row r="8" spans="1:32" ht="12.95" customHeight="1" x14ac:dyDescent="0.2">
      <c r="D8" s="4" t="s">
        <v>24</v>
      </c>
      <c r="E8" s="4" t="s">
        <v>25</v>
      </c>
      <c r="F8" s="14">
        <v>226892</v>
      </c>
      <c r="G8" s="9">
        <v>310966</v>
      </c>
      <c r="H8" s="9">
        <v>344789</v>
      </c>
      <c r="I8" s="9">
        <v>254216</v>
      </c>
      <c r="J8" s="9">
        <v>488771</v>
      </c>
      <c r="K8" s="9">
        <v>964751</v>
      </c>
      <c r="L8" s="9">
        <v>447227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221808</v>
      </c>
      <c r="G11" s="9">
        <v>105003</v>
      </c>
      <c r="H11" s="9">
        <v>216080</v>
      </c>
      <c r="I11" s="9">
        <v>146143</v>
      </c>
      <c r="J11" s="9">
        <v>107247</v>
      </c>
      <c r="K11" s="9">
        <v>139132</v>
      </c>
      <c r="L11" s="9">
        <v>169485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646384</v>
      </c>
      <c r="G12" s="9">
        <v>164700</v>
      </c>
      <c r="H12" s="9">
        <v>321461</v>
      </c>
      <c r="I12" s="9">
        <v>151955</v>
      </c>
      <c r="J12" s="9">
        <v>96779</v>
      </c>
      <c r="K12" s="9">
        <v>111156</v>
      </c>
      <c r="L12" s="9">
        <v>165288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133282</v>
      </c>
      <c r="G13" s="9">
        <v>66821</v>
      </c>
      <c r="H13" s="9">
        <v>122201</v>
      </c>
      <c r="I13" s="9">
        <v>93912</v>
      </c>
      <c r="J13" s="9">
        <v>62662</v>
      </c>
      <c r="K13" s="9">
        <v>65187</v>
      </c>
      <c r="L13" s="9">
        <v>120739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32505</v>
      </c>
      <c r="G15" s="9">
        <v>22109</v>
      </c>
      <c r="H15" s="9">
        <v>66191</v>
      </c>
      <c r="I15" s="9">
        <v>36350</v>
      </c>
      <c r="J15" s="9">
        <v>10459</v>
      </c>
      <c r="K15" s="9">
        <v>34929</v>
      </c>
      <c r="L15" s="9">
        <v>23440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0</v>
      </c>
      <c r="G16" s="9">
        <v>0</v>
      </c>
      <c r="H16" s="9">
        <v>18223</v>
      </c>
      <c r="I16" s="9">
        <v>8087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49850</v>
      </c>
      <c r="G19" s="9">
        <v>6540</v>
      </c>
      <c r="H19" s="9">
        <v>10150</v>
      </c>
      <c r="I19" s="9">
        <v>46900</v>
      </c>
      <c r="J19" s="9">
        <v>26950</v>
      </c>
      <c r="K19" s="9">
        <v>70950</v>
      </c>
      <c r="L19" s="9">
        <v>25850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25678458</v>
      </c>
      <c r="G22" s="9">
        <v>400000</v>
      </c>
      <c r="H22" s="9">
        <v>0</v>
      </c>
      <c r="I22" s="9">
        <v>0</v>
      </c>
      <c r="J22" s="9">
        <v>11106000</v>
      </c>
      <c r="K22" s="9">
        <v>300000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1791790</v>
      </c>
      <c r="G23" s="9">
        <v>22121</v>
      </c>
      <c r="H23" s="9">
        <v>100694</v>
      </c>
      <c r="I23" s="9">
        <v>14755</v>
      </c>
      <c r="J23" s="9">
        <v>55639</v>
      </c>
      <c r="K23" s="9">
        <v>41733</v>
      </c>
      <c r="L23" s="9">
        <v>27811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28780969</v>
      </c>
      <c r="G24" s="10">
        <f t="shared" ref="G24:Q24" si="0">SUM(G8:G23)</f>
        <v>1098260</v>
      </c>
      <c r="H24" s="10">
        <f t="shared" si="0"/>
        <v>1199789</v>
      </c>
      <c r="I24" s="10">
        <f t="shared" si="0"/>
        <v>752318</v>
      </c>
      <c r="J24" s="10">
        <f t="shared" si="0"/>
        <v>11954507</v>
      </c>
      <c r="K24" s="10">
        <f t="shared" si="0"/>
        <v>1727838</v>
      </c>
      <c r="L24" s="10">
        <f t="shared" si="0"/>
        <v>979840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9742000</v>
      </c>
      <c r="G26" s="9">
        <v>0</v>
      </c>
      <c r="H26" s="9">
        <v>8076692</v>
      </c>
      <c r="I26" s="9">
        <v>9098100</v>
      </c>
      <c r="J26" s="9">
        <v>22749028</v>
      </c>
      <c r="K26" s="9">
        <v>8356946</v>
      </c>
      <c r="L26" s="9">
        <v>3750000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-13214320</v>
      </c>
      <c r="G34" s="9">
        <v>-105873</v>
      </c>
      <c r="H34" s="9">
        <v>1900000</v>
      </c>
      <c r="I34" s="9">
        <v>4510000</v>
      </c>
      <c r="J34" s="9">
        <v>-25050000</v>
      </c>
      <c r="K34" s="9">
        <v>20650000</v>
      </c>
      <c r="L34" s="9">
        <v>200000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25308649</v>
      </c>
      <c r="G35" s="10">
        <f t="shared" ref="G35:Q35" si="1">SUM(G26:G34)+G24</f>
        <v>992387</v>
      </c>
      <c r="H35" s="10">
        <f t="shared" si="1"/>
        <v>11176481</v>
      </c>
      <c r="I35" s="10">
        <f t="shared" si="1"/>
        <v>14360418</v>
      </c>
      <c r="J35" s="10">
        <f t="shared" si="1"/>
        <v>9653535</v>
      </c>
      <c r="K35" s="10">
        <f t="shared" si="1"/>
        <v>30734784</v>
      </c>
      <c r="L35" s="10">
        <f t="shared" si="1"/>
        <v>4929840</v>
      </c>
      <c r="M35" s="10">
        <f t="shared" si="1"/>
        <v>0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3946756</v>
      </c>
      <c r="G37" s="9">
        <v>3363277</v>
      </c>
      <c r="H37" s="9">
        <v>4691499</v>
      </c>
      <c r="I37" s="9">
        <v>3825323</v>
      </c>
      <c r="J37" s="9">
        <v>3821293</v>
      </c>
      <c r="K37" s="9">
        <v>4602491</v>
      </c>
      <c r="L37" s="9">
        <v>4339298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269533</v>
      </c>
      <c r="G38" s="9">
        <v>269690</v>
      </c>
      <c r="H38" s="9">
        <v>269645</v>
      </c>
      <c r="I38" s="9">
        <v>269655</v>
      </c>
      <c r="J38" s="9">
        <v>269651</v>
      </c>
      <c r="K38" s="9">
        <v>269574</v>
      </c>
      <c r="L38" s="9">
        <v>372861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0</v>
      </c>
      <c r="G40" s="9">
        <v>4556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393556</v>
      </c>
      <c r="G41" s="9">
        <v>0</v>
      </c>
      <c r="H41" s="9">
        <v>234617</v>
      </c>
      <c r="I41" s="9">
        <v>44639</v>
      </c>
      <c r="J41" s="9">
        <v>149639</v>
      </c>
      <c r="K41" s="9">
        <v>247795</v>
      </c>
      <c r="L41" s="9">
        <v>49142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1904</v>
      </c>
      <c r="G44" s="9">
        <v>322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5389282</v>
      </c>
      <c r="G47" s="9">
        <v>551429</v>
      </c>
      <c r="H47" s="9">
        <v>2121278</v>
      </c>
      <c r="I47" s="9">
        <v>906804</v>
      </c>
      <c r="J47" s="9">
        <v>1012963</v>
      </c>
      <c r="K47" s="9">
        <v>2957733</v>
      </c>
      <c r="L47" s="9">
        <v>297560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10001031</v>
      </c>
      <c r="G48" s="10">
        <f t="shared" ref="G48:Q48" si="2">SUM(G37:G47)</f>
        <v>4189274</v>
      </c>
      <c r="H48" s="10">
        <f t="shared" si="2"/>
        <v>7317039</v>
      </c>
      <c r="I48" s="10">
        <f t="shared" si="2"/>
        <v>5046421</v>
      </c>
      <c r="J48" s="10">
        <f t="shared" si="2"/>
        <v>5253546</v>
      </c>
      <c r="K48" s="10">
        <f t="shared" si="2"/>
        <v>8077593</v>
      </c>
      <c r="L48" s="10">
        <f t="shared" si="2"/>
        <v>5058861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8418956</v>
      </c>
      <c r="G50" s="9">
        <v>1140241</v>
      </c>
      <c r="H50" s="9">
        <v>4819552</v>
      </c>
      <c r="I50" s="9">
        <v>5497891</v>
      </c>
      <c r="J50" s="9">
        <v>6047454</v>
      </c>
      <c r="K50" s="9">
        <v>14311393</v>
      </c>
      <c r="L50" s="9">
        <v>7645591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0</v>
      </c>
      <c r="G51" s="9">
        <v>0</v>
      </c>
      <c r="H51" s="9">
        <v>70434</v>
      </c>
      <c r="I51" s="9">
        <v>142958</v>
      </c>
      <c r="J51" s="9">
        <v>0</v>
      </c>
      <c r="K51" s="9">
        <v>68421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282034</v>
      </c>
      <c r="G52" s="9">
        <v>379521</v>
      </c>
      <c r="H52" s="9">
        <v>484208</v>
      </c>
      <c r="I52" s="9">
        <v>488705</v>
      </c>
      <c r="J52" s="9">
        <v>1699858</v>
      </c>
      <c r="K52" s="9">
        <v>342250</v>
      </c>
      <c r="L52" s="9">
        <v>441586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18702021</v>
      </c>
      <c r="G53" s="10">
        <f t="shared" ref="G53:Q53" si="3">SUM(G50:G52)+G48</f>
        <v>5709036</v>
      </c>
      <c r="H53" s="10">
        <f t="shared" si="3"/>
        <v>12691233</v>
      </c>
      <c r="I53" s="10">
        <f t="shared" si="3"/>
        <v>11175975</v>
      </c>
      <c r="J53" s="10">
        <f t="shared" si="3"/>
        <v>13000858</v>
      </c>
      <c r="K53" s="10">
        <f t="shared" si="3"/>
        <v>22799657</v>
      </c>
      <c r="L53" s="10">
        <f t="shared" si="3"/>
        <v>13146038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6606628</v>
      </c>
      <c r="G54" s="10">
        <f t="shared" ref="G54:Q54" si="4">+G35-G53</f>
        <v>-4716649</v>
      </c>
      <c r="H54" s="10">
        <f t="shared" si="4"/>
        <v>-1514752</v>
      </c>
      <c r="I54" s="10">
        <f t="shared" si="4"/>
        <v>3184443</v>
      </c>
      <c r="J54" s="10">
        <f t="shared" si="4"/>
        <v>-3347323</v>
      </c>
      <c r="K54" s="10">
        <f t="shared" si="4"/>
        <v>7935127</v>
      </c>
      <c r="L54" s="10">
        <f t="shared" si="4"/>
        <v>-8216198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358642</v>
      </c>
      <c r="G55" s="12">
        <f>+F56</f>
        <v>6965270</v>
      </c>
      <c r="H55" s="12">
        <f t="shared" ref="H55:Q55" si="5">+G56</f>
        <v>2248621</v>
      </c>
      <c r="I55" s="12">
        <f t="shared" si="5"/>
        <v>733869</v>
      </c>
      <c r="J55" s="12">
        <f t="shared" si="5"/>
        <v>3918312</v>
      </c>
      <c r="K55" s="12">
        <f t="shared" si="5"/>
        <v>570989</v>
      </c>
      <c r="L55" s="12">
        <f t="shared" si="5"/>
        <v>8506116</v>
      </c>
      <c r="M55" s="12">
        <f t="shared" si="5"/>
        <v>289918</v>
      </c>
      <c r="N55" s="12">
        <f t="shared" si="5"/>
        <v>289918</v>
      </c>
      <c r="O55" s="12">
        <f t="shared" si="5"/>
        <v>289918</v>
      </c>
      <c r="P55" s="12">
        <f t="shared" si="5"/>
        <v>289918</v>
      </c>
      <c r="Q55" s="12">
        <f t="shared" si="5"/>
        <v>289918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6965270</v>
      </c>
      <c r="G56" s="10">
        <f t="shared" ref="G56:Q56" si="6">+G54+G55</f>
        <v>2248621</v>
      </c>
      <c r="H56" s="10">
        <f t="shared" si="6"/>
        <v>733869</v>
      </c>
      <c r="I56" s="10">
        <f t="shared" si="6"/>
        <v>3918312</v>
      </c>
      <c r="J56" s="10">
        <f t="shared" si="6"/>
        <v>570989</v>
      </c>
      <c r="K56" s="10">
        <f t="shared" si="6"/>
        <v>8506116</v>
      </c>
      <c r="L56" s="10">
        <f t="shared" si="6"/>
        <v>289918</v>
      </c>
      <c r="M56" s="10">
        <f t="shared" si="6"/>
        <v>289918</v>
      </c>
      <c r="N56" s="10">
        <f t="shared" si="6"/>
        <v>289918</v>
      </c>
      <c r="O56" s="10">
        <f t="shared" si="6"/>
        <v>289918</v>
      </c>
      <c r="P56" s="10">
        <f t="shared" si="6"/>
        <v>289918</v>
      </c>
      <c r="Q56" s="10">
        <f t="shared" si="6"/>
        <v>289918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7B6EA1-E71D-416F-BF17-F4CD3267EBF9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2016-02-11T13:28:52Z</dcterms:modified>
</cp:coreProperties>
</file>